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 " sheetId="2" r:id="rId1"/>
  </sheets>
  <definedNames>
    <definedName name="_xlnm.Print_Titles" localSheetId="0">'Лист1 '!$1:$1</definedName>
    <definedName name="_xlnm.Print_Area" localSheetId="0">'Лист1 '!$A$1:$N$46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2" l="1"/>
  <c r="I45" i="2"/>
  <c r="D45" i="2"/>
  <c r="C45" i="2"/>
  <c r="N44" i="2"/>
  <c r="M44" i="2"/>
  <c r="L44" i="2"/>
  <c r="K44" i="2"/>
  <c r="E44" i="2"/>
  <c r="N43" i="2"/>
  <c r="M43" i="2"/>
  <c r="L43" i="2"/>
  <c r="K43" i="2"/>
  <c r="E43" i="2"/>
  <c r="N42" i="2"/>
  <c r="M42" i="2"/>
  <c r="L42" i="2"/>
  <c r="K42" i="2"/>
  <c r="E42" i="2"/>
  <c r="N41" i="2"/>
  <c r="M41" i="2"/>
  <c r="L41" i="2"/>
  <c r="K41" i="2"/>
  <c r="E41" i="2"/>
  <c r="N40" i="2"/>
  <c r="M40" i="2"/>
  <c r="L40" i="2"/>
  <c r="K40" i="2"/>
  <c r="E40" i="2"/>
  <c r="N39" i="2"/>
  <c r="M39" i="2"/>
  <c r="L39" i="2"/>
  <c r="K39" i="2"/>
  <c r="E39" i="2"/>
  <c r="N38" i="2"/>
  <c r="M38" i="2"/>
  <c r="L38" i="2"/>
  <c r="K38" i="2"/>
  <c r="E38" i="2"/>
  <c r="N37" i="2"/>
  <c r="M37" i="2"/>
  <c r="L37" i="2"/>
  <c r="K37" i="2"/>
  <c r="E37" i="2"/>
  <c r="N36" i="2"/>
  <c r="M36" i="2"/>
  <c r="L36" i="2"/>
  <c r="K36" i="2"/>
  <c r="E36" i="2"/>
  <c r="N35" i="2"/>
  <c r="M35" i="2"/>
  <c r="L35" i="2"/>
  <c r="K35" i="2"/>
  <c r="E35" i="2"/>
  <c r="N34" i="2"/>
  <c r="M34" i="2"/>
  <c r="L34" i="2"/>
  <c r="K34" i="2"/>
  <c r="E34" i="2"/>
  <c r="N33" i="2"/>
  <c r="M33" i="2"/>
  <c r="L33" i="2"/>
  <c r="K33" i="2"/>
  <c r="E33" i="2"/>
  <c r="N32" i="2"/>
  <c r="M32" i="2"/>
  <c r="L32" i="2"/>
  <c r="K32" i="2"/>
  <c r="E32" i="2"/>
  <c r="N31" i="2"/>
  <c r="M31" i="2"/>
  <c r="L31" i="2"/>
  <c r="K31" i="2"/>
  <c r="E31" i="2"/>
  <c r="N30" i="2"/>
  <c r="M30" i="2"/>
  <c r="L30" i="2"/>
  <c r="K30" i="2"/>
  <c r="E30" i="2"/>
  <c r="N29" i="2"/>
  <c r="M29" i="2"/>
  <c r="L29" i="2"/>
  <c r="K29" i="2"/>
  <c r="E29" i="2"/>
  <c r="N28" i="2"/>
  <c r="M28" i="2"/>
  <c r="L28" i="2"/>
  <c r="K28" i="2"/>
  <c r="E28" i="2"/>
  <c r="N27" i="2"/>
  <c r="M27" i="2"/>
  <c r="L27" i="2"/>
  <c r="K27" i="2"/>
  <c r="E27" i="2"/>
  <c r="N26" i="2"/>
  <c r="M26" i="2"/>
  <c r="L26" i="2"/>
  <c r="K26" i="2"/>
  <c r="E26" i="2"/>
  <c r="N25" i="2"/>
  <c r="M25" i="2"/>
  <c r="L25" i="2"/>
  <c r="K25" i="2"/>
  <c r="E25" i="2"/>
  <c r="N24" i="2"/>
  <c r="M24" i="2"/>
  <c r="L24" i="2"/>
  <c r="K24" i="2"/>
  <c r="E24" i="2"/>
  <c r="N23" i="2"/>
  <c r="M23" i="2"/>
  <c r="L23" i="2"/>
  <c r="K23" i="2"/>
  <c r="E23" i="2"/>
  <c r="N22" i="2"/>
  <c r="M22" i="2"/>
  <c r="L22" i="2"/>
  <c r="K22" i="2"/>
  <c r="E22" i="2"/>
  <c r="N21" i="2"/>
  <c r="M21" i="2"/>
  <c r="L21" i="2"/>
  <c r="K21" i="2"/>
  <c r="E21" i="2"/>
  <c r="N20" i="2"/>
  <c r="M20" i="2"/>
  <c r="L20" i="2"/>
  <c r="K20" i="2"/>
  <c r="E20" i="2"/>
  <c r="N19" i="2"/>
  <c r="M19" i="2"/>
  <c r="L19" i="2"/>
  <c r="K19" i="2"/>
  <c r="E19" i="2"/>
  <c r="N18" i="2"/>
  <c r="M18" i="2"/>
  <c r="L18" i="2"/>
  <c r="K18" i="2"/>
  <c r="E18" i="2"/>
  <c r="N17" i="2"/>
  <c r="M17" i="2"/>
  <c r="L17" i="2"/>
  <c r="K17" i="2"/>
  <c r="E17" i="2"/>
  <c r="N16" i="2"/>
  <c r="M16" i="2"/>
  <c r="L16" i="2"/>
  <c r="K16" i="2"/>
  <c r="E16" i="2"/>
  <c r="N15" i="2"/>
  <c r="M15" i="2"/>
  <c r="L15" i="2"/>
  <c r="K15" i="2"/>
  <c r="E15" i="2"/>
  <c r="N14" i="2"/>
  <c r="M14" i="2"/>
  <c r="L14" i="2"/>
  <c r="K14" i="2"/>
  <c r="E14" i="2"/>
  <c r="N13" i="2"/>
  <c r="M13" i="2"/>
  <c r="L13" i="2"/>
  <c r="K13" i="2"/>
  <c r="E13" i="2"/>
  <c r="N12" i="2"/>
  <c r="M12" i="2"/>
  <c r="L12" i="2"/>
  <c r="K12" i="2"/>
  <c r="E12" i="2"/>
  <c r="N11" i="2"/>
  <c r="M11" i="2"/>
  <c r="L11" i="2"/>
  <c r="K11" i="2"/>
  <c r="E11" i="2"/>
  <c r="N10" i="2"/>
  <c r="M10" i="2"/>
  <c r="L10" i="2"/>
  <c r="K10" i="2"/>
  <c r="E10" i="2"/>
  <c r="N9" i="2"/>
  <c r="M9" i="2"/>
  <c r="L9" i="2"/>
  <c r="K9" i="2"/>
  <c r="E9" i="2"/>
  <c r="N8" i="2"/>
  <c r="M8" i="2"/>
  <c r="L8" i="2"/>
  <c r="K8" i="2"/>
  <c r="E8" i="2"/>
  <c r="N7" i="2"/>
  <c r="M7" i="2"/>
  <c r="L7" i="2"/>
  <c r="K7" i="2"/>
  <c r="E7" i="2"/>
  <c r="N6" i="2"/>
  <c r="M6" i="2"/>
  <c r="L6" i="2"/>
  <c r="K6" i="2"/>
  <c r="E6" i="2"/>
  <c r="N5" i="2"/>
  <c r="M5" i="2"/>
  <c r="L5" i="2"/>
  <c r="K5" i="2"/>
  <c r="E5" i="2"/>
  <c r="N4" i="2"/>
  <c r="M4" i="2"/>
  <c r="L4" i="2"/>
  <c r="K4" i="2"/>
  <c r="E4" i="2"/>
  <c r="N3" i="2"/>
  <c r="M3" i="2"/>
  <c r="L3" i="2"/>
  <c r="K3" i="2"/>
  <c r="E3" i="2"/>
  <c r="N2" i="2"/>
  <c r="M2" i="2"/>
  <c r="L2" i="2"/>
  <c r="K2" i="2"/>
  <c r="E2" i="2"/>
  <c r="L45" i="2" l="1"/>
  <c r="D46" i="2"/>
</calcChain>
</file>

<file path=xl/sharedStrings.xml><?xml version="1.0" encoding="utf-8"?>
<sst xmlns="http://schemas.openxmlformats.org/spreadsheetml/2006/main" count="60" uniqueCount="59">
  <si>
    <t>23:48:0204016:39</t>
  </si>
  <si>
    <t> 23:48:0204037:19</t>
  </si>
  <si>
    <t>23:48:0204038:29</t>
  </si>
  <si>
    <t>23:48:0204057:1</t>
  </si>
  <si>
    <t>23:48:0401011:10</t>
  </si>
  <si>
    <t>23:48:0401018:3</t>
  </si>
  <si>
    <t>23:48:0401033:10</t>
  </si>
  <si>
    <t>23:48:0401046:86</t>
  </si>
  <si>
    <t>23:48:0401056:55</t>
  </si>
  <si>
    <t>23:48:0401061:35</t>
  </si>
  <si>
    <t>23:48:0203006:11</t>
  </si>
  <si>
    <t>23:48:0203005:7</t>
  </si>
  <si>
    <t>23:48:0202017:13</t>
  </si>
  <si>
    <t>23:48:0202016:11</t>
  </si>
  <si>
    <t>23:48:0201004:13</t>
  </si>
  <si>
    <t>23:48:0201002:15</t>
  </si>
  <si>
    <t>23:27:1303001:318</t>
  </si>
  <si>
    <t>23:27:1303001:334</t>
  </si>
  <si>
    <t>23:27:1303001:111</t>
  </si>
  <si>
    <t>23:27:1303001:316</t>
  </si>
  <si>
    <t>23:48:0204021:39</t>
  </si>
  <si>
    <t>23:48:0204043:1025</t>
  </si>
  <si>
    <t>23:48:0301002:1028</t>
  </si>
  <si>
    <t>23:48:0301022:22</t>
  </si>
  <si>
    <t>23:48:0301036:18</t>
  </si>
  <si>
    <t>23:48:0301050:4</t>
  </si>
  <si>
    <t>23:48:0302036:25</t>
  </si>
  <si>
    <t>23:48:0402022:12</t>
  </si>
  <si>
    <t>23:48:0402008:2</t>
  </si>
  <si>
    <t>23:48:0402011:2</t>
  </si>
  <si>
    <t>23:48:0402003:40</t>
  </si>
  <si>
    <t>23:48:0402013:30</t>
  </si>
  <si>
    <t>23:48:0402014:1</t>
  </si>
  <si>
    <t>23:48:0402017:123</t>
  </si>
  <si>
    <t>23:48:0402017:17</t>
  </si>
  <si>
    <t>23:48:0402007:1054</t>
  </si>
  <si>
    <t>23:48:0402006:25</t>
  </si>
  <si>
    <t>23:48:0401031:55</t>
  </si>
  <si>
    <t>23:48:0401040:21</t>
  </si>
  <si>
    <t>23:48:0401030:85</t>
  </si>
  <si>
    <t>23:48:0401026:7</t>
  </si>
  <si>
    <t>23:48:0401022:37</t>
  </si>
  <si>
    <t>23:48:0401025:1088</t>
  </si>
  <si>
    <t>№</t>
  </si>
  <si>
    <t>темп роста</t>
  </si>
  <si>
    <t>Исчисленная сумма за 2022 г</t>
  </si>
  <si>
    <t>за 2023 г
при ставке 0,26%</t>
  </si>
  <si>
    <t>за 2024 г
при ставке 0,26%</t>
  </si>
  <si>
    <t>за 2025 г при ставке 0,26%</t>
  </si>
  <si>
    <t>Могла бы быть при ставке 0,26%
за 2025 г</t>
  </si>
  <si>
    <t>Могла бы быть при ставке 0,3%
за 2025 г</t>
  </si>
  <si>
    <t>ГКО 2020</t>
  </si>
  <si>
    <t>ГКО 2022</t>
  </si>
  <si>
    <t>за 2025 г при ставке 0,3% 
(рост 115%)</t>
  </si>
  <si>
    <t>Рост в 2026 г., %</t>
  </si>
  <si>
    <t>Рост в 2026 г., руб.</t>
  </si>
  <si>
    <t>СРЕДНЕЕ значение, руб.:</t>
  </si>
  <si>
    <t>Сумма:</t>
  </si>
  <si>
    <t>Кадастровый номер земельного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</si>
</sst>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/>
    <xf numFmtId="0" fontId="6" fillId="0" borderId="0" xfId="0" applyFont="1"/>
    <xf numFmtId="3" fontId="6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Border="1"/>
    <xf numFmtId="0" fontId="2" fillId="0" borderId="1" xfId="0" applyFont="1" applyBorder="1"/>
    <xf numFmtId="166" fontId="0" fillId="0" borderId="1" xfId="0" applyNumberFormat="1" applyBorder="1"/>
    <xf numFmtId="1" fontId="8" fillId="0" borderId="1" xfId="2" applyNumberFormat="1" applyFont="1" applyBorder="1"/>
    <xf numFmtId="0" fontId="3" fillId="0" borderId="1" xfId="0" applyFont="1" applyBorder="1" applyAlignment="1">
      <alignment horizontal="right"/>
    </xf>
    <xf numFmtId="1" fontId="7" fillId="0" borderId="1" xfId="2" applyNumberFormat="1" applyFont="1" applyBorder="1"/>
    <xf numFmtId="1" fontId="2" fillId="0" borderId="1" xfId="0" applyNumberFormat="1" applyFont="1" applyBorder="1"/>
    <xf numFmtId="3" fontId="2" fillId="0" borderId="1" xfId="0" applyNumberFormat="1" applyFont="1" applyBorder="1"/>
    <xf numFmtId="0" fontId="4" fillId="2" borderId="1" xfId="0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7" fillId="0" borderId="1" xfId="2" applyNumberFormat="1" applyFont="1" applyFill="1" applyBorder="1"/>
    <xf numFmtId="0" fontId="1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3" fontId="6" fillId="3" borderId="1" xfId="0" applyNumberFormat="1" applyFont="1" applyFill="1" applyBorder="1"/>
    <xf numFmtId="3" fontId="1" fillId="3" borderId="1" xfId="0" applyNumberFormat="1" applyFont="1" applyFill="1" applyBorder="1"/>
    <xf numFmtId="164" fontId="0" fillId="3" borderId="1" xfId="1" applyNumberFormat="1" applyFont="1" applyFill="1" applyBorder="1"/>
    <xf numFmtId="164" fontId="0" fillId="3" borderId="1" xfId="1" applyNumberFormat="1" applyFont="1" applyFill="1" applyBorder="1" applyAlignment="1">
      <alignment horizontal="right"/>
    </xf>
    <xf numFmtId="164" fontId="6" fillId="3" borderId="1" xfId="1" applyNumberFormat="1" applyFont="1" applyFill="1" applyBorder="1"/>
    <xf numFmtId="165" fontId="6" fillId="3" borderId="1" xfId="1" applyNumberFormat="1" applyFont="1" applyFill="1" applyBorder="1"/>
    <xf numFmtId="165" fontId="1" fillId="3" borderId="1" xfId="1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workbookViewId="0">
      <selection activeCell="G1" sqref="G1"/>
    </sheetView>
  </sheetViews>
  <sheetFormatPr defaultRowHeight="15" x14ac:dyDescent="0.25"/>
  <cols>
    <col min="1" max="1" width="7.7109375" customWidth="1"/>
    <col min="2" max="2" width="19.7109375" style="1" customWidth="1"/>
    <col min="3" max="3" width="12.140625" customWidth="1"/>
    <col min="4" max="4" width="13.42578125" customWidth="1"/>
    <col min="5" max="5" width="7" customWidth="1"/>
    <col min="6" max="6" width="9.85546875" hidden="1" customWidth="1"/>
    <col min="7" max="7" width="8.85546875" customWidth="1"/>
    <col min="8" max="8" width="10.5703125" customWidth="1"/>
    <col min="9" max="9" width="10.140625" style="5" customWidth="1"/>
    <col min="10" max="10" width="9.42578125" style="5" customWidth="1"/>
    <col min="11" max="11" width="7.85546875" style="21" customWidth="1"/>
    <col min="12" max="12" width="9.42578125" style="21" customWidth="1"/>
    <col min="13" max="13" width="13.28515625" style="7" hidden="1" customWidth="1"/>
    <col min="14" max="14" width="12.42578125" style="7" hidden="1" customWidth="1"/>
  </cols>
  <sheetData>
    <row r="1" spans="1:14" ht="90" x14ac:dyDescent="0.25">
      <c r="A1" s="33" t="s">
        <v>43</v>
      </c>
      <c r="B1" s="34" t="s">
        <v>58</v>
      </c>
      <c r="C1" s="17" t="s">
        <v>51</v>
      </c>
      <c r="D1" s="18" t="s">
        <v>52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 t="s">
        <v>53</v>
      </c>
      <c r="K1" s="6" t="s">
        <v>54</v>
      </c>
      <c r="L1" s="6" t="s">
        <v>55</v>
      </c>
      <c r="M1" s="19" t="s">
        <v>49</v>
      </c>
      <c r="N1" s="19" t="s">
        <v>50</v>
      </c>
    </row>
    <row r="2" spans="1:14" x14ac:dyDescent="0.25">
      <c r="A2" s="3">
        <v>1</v>
      </c>
      <c r="B2" s="12" t="s">
        <v>0</v>
      </c>
      <c r="C2" s="4">
        <v>1461313.8</v>
      </c>
      <c r="D2" s="4">
        <v>1461750.45</v>
      </c>
      <c r="E2" s="10">
        <f>D2/C2*100</f>
        <v>100.02988064575862</v>
      </c>
      <c r="F2" s="13">
        <v>3799</v>
      </c>
      <c r="G2" s="13">
        <v>3799</v>
      </c>
      <c r="H2" s="13">
        <v>3801</v>
      </c>
      <c r="I2" s="11">
        <v>3801</v>
      </c>
      <c r="J2" s="11">
        <v>4181.1000000000004</v>
      </c>
      <c r="K2" s="20">
        <f>J2/H2*100</f>
        <v>110.00000000000001</v>
      </c>
      <c r="L2" s="13">
        <f>J2-H2</f>
        <v>380.10000000000036</v>
      </c>
      <c r="M2" s="14">
        <f>D2*0.26%</f>
        <v>3800.5511699999997</v>
      </c>
      <c r="N2" s="14">
        <f>D2*0.3%</f>
        <v>4385.2513499999995</v>
      </c>
    </row>
    <row r="3" spans="1:14" x14ac:dyDescent="0.25">
      <c r="A3" s="3">
        <v>2</v>
      </c>
      <c r="B3" s="2" t="s">
        <v>1</v>
      </c>
      <c r="C3" s="4">
        <v>1878969.28</v>
      </c>
      <c r="D3" s="4">
        <v>1876428.41</v>
      </c>
      <c r="E3" s="10">
        <f t="shared" ref="E3:E44" si="0">D3/C3*100</f>
        <v>99.864773201614014</v>
      </c>
      <c r="F3" s="15">
        <v>4886</v>
      </c>
      <c r="G3" s="15">
        <v>4879</v>
      </c>
      <c r="H3" s="15">
        <v>4879</v>
      </c>
      <c r="I3" s="8">
        <v>4879</v>
      </c>
      <c r="J3" s="8">
        <v>5366.9</v>
      </c>
      <c r="K3" s="20">
        <f t="shared" ref="K3:K44" si="1">J3/H3*100</f>
        <v>109.99999999999999</v>
      </c>
      <c r="L3" s="13">
        <f t="shared" ref="L3:L44" si="2">J3-H3</f>
        <v>487.89999999999964</v>
      </c>
      <c r="M3" s="14">
        <f t="shared" ref="M3:M44" si="3">D3*0.26%</f>
        <v>4878.7138659999991</v>
      </c>
      <c r="N3" s="14">
        <f t="shared" ref="N3:N44" si="4">D3*0.3%</f>
        <v>5629.2852299999995</v>
      </c>
    </row>
    <row r="4" spans="1:14" x14ac:dyDescent="0.25">
      <c r="A4" s="3">
        <v>3</v>
      </c>
      <c r="B4" s="12" t="s">
        <v>2</v>
      </c>
      <c r="C4" s="4">
        <v>2532293.8199999998</v>
      </c>
      <c r="D4" s="4">
        <v>2475035.92</v>
      </c>
      <c r="E4" s="10">
        <f t="shared" si="0"/>
        <v>97.738891926845994</v>
      </c>
      <c r="F4" s="15">
        <v>1415</v>
      </c>
      <c r="G4" s="15">
        <v>1556.5</v>
      </c>
      <c r="H4" s="15">
        <v>1712.7</v>
      </c>
      <c r="I4" s="8">
        <v>1884.3</v>
      </c>
      <c r="J4" s="8">
        <v>1884</v>
      </c>
      <c r="K4" s="20">
        <f t="shared" si="1"/>
        <v>110.00175162024873</v>
      </c>
      <c r="L4" s="13">
        <f t="shared" si="2"/>
        <v>171.29999999999995</v>
      </c>
      <c r="M4" s="14">
        <f t="shared" si="3"/>
        <v>6435.0933919999998</v>
      </c>
      <c r="N4" s="14">
        <f t="shared" si="4"/>
        <v>7425.1077599999999</v>
      </c>
    </row>
    <row r="5" spans="1:14" x14ac:dyDescent="0.25">
      <c r="A5" s="3">
        <v>4</v>
      </c>
      <c r="B5" s="12" t="s">
        <v>3</v>
      </c>
      <c r="C5" s="4">
        <v>1431094.5</v>
      </c>
      <c r="D5" s="4">
        <v>1405923.3</v>
      </c>
      <c r="E5" s="10">
        <f t="shared" si="0"/>
        <v>98.241122441599771</v>
      </c>
      <c r="F5" s="15">
        <v>485</v>
      </c>
      <c r="G5" s="15">
        <v>533.5</v>
      </c>
      <c r="H5" s="15">
        <v>587.4</v>
      </c>
      <c r="I5" s="8">
        <v>645.70000000000005</v>
      </c>
      <c r="J5" s="8">
        <v>646</v>
      </c>
      <c r="K5" s="20">
        <f t="shared" si="1"/>
        <v>109.97616615594143</v>
      </c>
      <c r="L5" s="13">
        <f t="shared" si="2"/>
        <v>58.600000000000023</v>
      </c>
      <c r="M5" s="14">
        <f t="shared" si="3"/>
        <v>3655.40058</v>
      </c>
      <c r="N5" s="14">
        <f t="shared" si="4"/>
        <v>4217.7699000000002</v>
      </c>
    </row>
    <row r="6" spans="1:14" x14ac:dyDescent="0.25">
      <c r="A6" s="3">
        <v>5</v>
      </c>
      <c r="B6" s="12" t="s">
        <v>4</v>
      </c>
      <c r="C6" s="4">
        <v>1761943.32</v>
      </c>
      <c r="D6" s="4">
        <v>1715206.92</v>
      </c>
      <c r="E6" s="10">
        <f t="shared" si="0"/>
        <v>97.347451562743785</v>
      </c>
      <c r="F6" s="15">
        <v>4581</v>
      </c>
      <c r="G6" s="15">
        <v>4460</v>
      </c>
      <c r="H6" s="15">
        <v>4460</v>
      </c>
      <c r="I6" s="8">
        <v>4460</v>
      </c>
      <c r="J6" s="8">
        <v>4906</v>
      </c>
      <c r="K6" s="20">
        <f t="shared" si="1"/>
        <v>110.00000000000001</v>
      </c>
      <c r="L6" s="13">
        <f t="shared" si="2"/>
        <v>446</v>
      </c>
      <c r="M6" s="14">
        <f t="shared" si="3"/>
        <v>4459.5379919999996</v>
      </c>
      <c r="N6" s="14">
        <f t="shared" si="4"/>
        <v>5145.6207599999998</v>
      </c>
    </row>
    <row r="7" spans="1:14" x14ac:dyDescent="0.25">
      <c r="A7" s="3">
        <v>6</v>
      </c>
      <c r="B7" s="16" t="s">
        <v>5</v>
      </c>
      <c r="C7" s="4">
        <v>1427624</v>
      </c>
      <c r="D7" s="4">
        <v>1387752</v>
      </c>
      <c r="E7" s="10">
        <f t="shared" si="0"/>
        <v>97.20710775386236</v>
      </c>
      <c r="F7" s="15">
        <v>737</v>
      </c>
      <c r="G7" s="15">
        <v>810.7</v>
      </c>
      <c r="H7" s="15">
        <v>892.1</v>
      </c>
      <c r="I7" s="8">
        <v>981.2</v>
      </c>
      <c r="J7" s="8">
        <v>981</v>
      </c>
      <c r="K7" s="20">
        <f t="shared" si="1"/>
        <v>109.96525053245152</v>
      </c>
      <c r="L7" s="13">
        <f t="shared" si="2"/>
        <v>88.899999999999977</v>
      </c>
      <c r="M7" s="14">
        <f t="shared" si="3"/>
        <v>3608.1551999999997</v>
      </c>
      <c r="N7" s="14">
        <f t="shared" si="4"/>
        <v>4163.2560000000003</v>
      </c>
    </row>
    <row r="8" spans="1:14" x14ac:dyDescent="0.25">
      <c r="A8" s="3">
        <v>7</v>
      </c>
      <c r="B8" s="12" t="s">
        <v>6</v>
      </c>
      <c r="C8" s="4">
        <v>1207529.54</v>
      </c>
      <c r="D8" s="4">
        <v>1103208.98</v>
      </c>
      <c r="E8" s="10">
        <f t="shared" si="0"/>
        <v>91.360827495781166</v>
      </c>
      <c r="F8" s="15">
        <v>570</v>
      </c>
      <c r="G8" s="15">
        <v>627</v>
      </c>
      <c r="H8" s="15">
        <v>689.7</v>
      </c>
      <c r="I8" s="8">
        <v>759</v>
      </c>
      <c r="J8" s="8">
        <v>759</v>
      </c>
      <c r="K8" s="20">
        <f t="shared" si="1"/>
        <v>110.04784688995215</v>
      </c>
      <c r="L8" s="13">
        <f t="shared" si="2"/>
        <v>69.299999999999955</v>
      </c>
      <c r="M8" s="14">
        <f t="shared" si="3"/>
        <v>2868.3433479999999</v>
      </c>
      <c r="N8" s="14">
        <f t="shared" si="4"/>
        <v>3309.6269400000001</v>
      </c>
    </row>
    <row r="9" spans="1:14" x14ac:dyDescent="0.25">
      <c r="A9" s="3">
        <v>8</v>
      </c>
      <c r="B9" s="12" t="s">
        <v>7</v>
      </c>
      <c r="C9" s="4">
        <v>1195427.52</v>
      </c>
      <c r="D9" s="4">
        <v>1189106.1599999999</v>
      </c>
      <c r="E9" s="10">
        <f t="shared" si="0"/>
        <v>99.471205079836196</v>
      </c>
      <c r="F9" s="15">
        <v>584</v>
      </c>
      <c r="G9" s="15">
        <v>642.4</v>
      </c>
      <c r="H9" s="15">
        <v>706.2</v>
      </c>
      <c r="I9" s="8">
        <v>776.6</v>
      </c>
      <c r="J9" s="8">
        <v>777</v>
      </c>
      <c r="K9" s="20">
        <f t="shared" si="1"/>
        <v>110.02548853016143</v>
      </c>
      <c r="L9" s="13">
        <f t="shared" si="2"/>
        <v>70.799999999999955</v>
      </c>
      <c r="M9" s="14">
        <f t="shared" si="3"/>
        <v>3091.6760159999994</v>
      </c>
      <c r="N9" s="14">
        <f t="shared" si="4"/>
        <v>3567.3184799999999</v>
      </c>
    </row>
    <row r="10" spans="1:14" x14ac:dyDescent="0.25">
      <c r="A10" s="3">
        <v>9</v>
      </c>
      <c r="B10" s="16" t="s">
        <v>9</v>
      </c>
      <c r="C10" s="4">
        <v>894739.17</v>
      </c>
      <c r="D10" s="4">
        <v>875299.74</v>
      </c>
      <c r="E10" s="10">
        <f t="shared" si="0"/>
        <v>97.827363476218437</v>
      </c>
      <c r="F10" s="15">
        <v>2326</v>
      </c>
      <c r="G10" s="15">
        <v>2276</v>
      </c>
      <c r="H10" s="15">
        <v>2276</v>
      </c>
      <c r="I10" s="8">
        <v>2276</v>
      </c>
      <c r="J10" s="8">
        <v>2503.6</v>
      </c>
      <c r="K10" s="20">
        <f t="shared" si="1"/>
        <v>109.99999999999999</v>
      </c>
      <c r="L10" s="13">
        <f t="shared" si="2"/>
        <v>227.59999999999991</v>
      </c>
      <c r="M10" s="14">
        <f t="shared" si="3"/>
        <v>2275.7793240000001</v>
      </c>
      <c r="N10" s="14">
        <f t="shared" si="4"/>
        <v>2625.8992200000002</v>
      </c>
    </row>
    <row r="11" spans="1:14" x14ac:dyDescent="0.25">
      <c r="A11" s="3">
        <v>10</v>
      </c>
      <c r="B11" s="12" t="s">
        <v>8</v>
      </c>
      <c r="C11" s="4">
        <v>1065880.8</v>
      </c>
      <c r="D11" s="4">
        <v>1041487.2</v>
      </c>
      <c r="E11" s="10">
        <f t="shared" si="0"/>
        <v>97.711413884179166</v>
      </c>
      <c r="F11" s="13">
        <v>462</v>
      </c>
      <c r="G11" s="13">
        <v>508.2</v>
      </c>
      <c r="H11" s="13">
        <v>558.79999999999995</v>
      </c>
      <c r="I11" s="11">
        <v>614.9</v>
      </c>
      <c r="J11" s="11">
        <v>615</v>
      </c>
      <c r="K11" s="20">
        <f t="shared" si="1"/>
        <v>110.05726556907661</v>
      </c>
      <c r="L11" s="13">
        <f t="shared" si="2"/>
        <v>56.200000000000045</v>
      </c>
      <c r="M11" s="14">
        <f t="shared" si="3"/>
        <v>2707.8667199999995</v>
      </c>
      <c r="N11" s="14">
        <f t="shared" si="4"/>
        <v>3124.4616000000001</v>
      </c>
    </row>
    <row r="12" spans="1:14" x14ac:dyDescent="0.25">
      <c r="A12" s="3">
        <v>11</v>
      </c>
      <c r="B12" s="12" t="s">
        <v>10</v>
      </c>
      <c r="C12" s="4">
        <v>1905814</v>
      </c>
      <c r="D12" s="4">
        <v>1929944</v>
      </c>
      <c r="E12" s="10">
        <f t="shared" si="0"/>
        <v>101.26612565549418</v>
      </c>
      <c r="F12" s="13">
        <v>4955</v>
      </c>
      <c r="G12" s="13">
        <v>4955</v>
      </c>
      <c r="H12" s="13">
        <v>5018</v>
      </c>
      <c r="I12" s="11">
        <v>5018</v>
      </c>
      <c r="J12" s="11">
        <v>5519.8</v>
      </c>
      <c r="K12" s="20">
        <f t="shared" si="1"/>
        <v>110.00000000000001</v>
      </c>
      <c r="L12" s="13">
        <f t="shared" si="2"/>
        <v>501.80000000000018</v>
      </c>
      <c r="M12" s="14">
        <f t="shared" si="3"/>
        <v>5017.8544000000002</v>
      </c>
      <c r="N12" s="14">
        <f t="shared" si="4"/>
        <v>5789.8320000000003</v>
      </c>
    </row>
    <row r="13" spans="1:14" x14ac:dyDescent="0.25">
      <c r="A13" s="3">
        <v>12</v>
      </c>
      <c r="B13" s="12" t="s">
        <v>11</v>
      </c>
      <c r="C13" s="4">
        <v>1868686.2</v>
      </c>
      <c r="D13" s="4">
        <v>1816538.4</v>
      </c>
      <c r="E13" s="10">
        <f t="shared" si="0"/>
        <v>97.209387001413077</v>
      </c>
      <c r="F13" s="15">
        <v>3240</v>
      </c>
      <c r="G13" s="15">
        <v>3564</v>
      </c>
      <c r="H13" s="15">
        <v>3920.4</v>
      </c>
      <c r="I13" s="8">
        <v>4312</v>
      </c>
      <c r="J13" s="8">
        <v>4312</v>
      </c>
      <c r="K13" s="20">
        <f t="shared" si="1"/>
        <v>109.9887766554433</v>
      </c>
      <c r="L13" s="13">
        <f t="shared" si="2"/>
        <v>391.59999999999991</v>
      </c>
      <c r="M13" s="14">
        <f t="shared" si="3"/>
        <v>4722.9998399999995</v>
      </c>
      <c r="N13" s="14">
        <f t="shared" si="4"/>
        <v>5449.6152000000002</v>
      </c>
    </row>
    <row r="14" spans="1:14" x14ac:dyDescent="0.25">
      <c r="A14" s="3">
        <v>13</v>
      </c>
      <c r="B14" s="16" t="s">
        <v>12</v>
      </c>
      <c r="C14" s="4">
        <v>1350463.68</v>
      </c>
      <c r="D14" s="4">
        <v>1301840.28</v>
      </c>
      <c r="E14" s="10">
        <f t="shared" si="0"/>
        <v>96.399503317260638</v>
      </c>
      <c r="F14" s="15">
        <v>3511</v>
      </c>
      <c r="G14" s="15">
        <v>3385</v>
      </c>
      <c r="H14" s="15">
        <v>3385</v>
      </c>
      <c r="I14" s="8">
        <v>3385</v>
      </c>
      <c r="J14" s="8">
        <v>3723.5</v>
      </c>
      <c r="K14" s="20">
        <f t="shared" si="1"/>
        <v>110.00000000000001</v>
      </c>
      <c r="L14" s="13">
        <f t="shared" si="2"/>
        <v>338.5</v>
      </c>
      <c r="M14" s="14">
        <f t="shared" si="3"/>
        <v>3384.7847280000001</v>
      </c>
      <c r="N14" s="14">
        <f t="shared" si="4"/>
        <v>3905.5208400000001</v>
      </c>
    </row>
    <row r="15" spans="1:14" x14ac:dyDescent="0.25">
      <c r="A15" s="3">
        <v>14</v>
      </c>
      <c r="B15" s="12" t="s">
        <v>13</v>
      </c>
      <c r="C15" s="4">
        <v>1380112.95</v>
      </c>
      <c r="D15" s="4">
        <v>1361401.5</v>
      </c>
      <c r="E15" s="10">
        <f t="shared" si="0"/>
        <v>98.644208794649742</v>
      </c>
      <c r="F15" s="13">
        <v>3588</v>
      </c>
      <c r="G15" s="13">
        <v>3540</v>
      </c>
      <c r="H15" s="13">
        <v>3540</v>
      </c>
      <c r="I15" s="11">
        <v>3540</v>
      </c>
      <c r="J15" s="11">
        <v>3894</v>
      </c>
      <c r="K15" s="20">
        <f t="shared" si="1"/>
        <v>110.00000000000001</v>
      </c>
      <c r="L15" s="13">
        <f t="shared" si="2"/>
        <v>354</v>
      </c>
      <c r="M15" s="14">
        <f t="shared" si="3"/>
        <v>3539.6439</v>
      </c>
      <c r="N15" s="14">
        <f t="shared" si="4"/>
        <v>4084.2045000000003</v>
      </c>
    </row>
    <row r="16" spans="1:14" x14ac:dyDescent="0.25">
      <c r="A16" s="3">
        <v>15</v>
      </c>
      <c r="B16" s="2" t="s">
        <v>14</v>
      </c>
      <c r="C16" s="4">
        <v>1248056</v>
      </c>
      <c r="D16" s="4">
        <v>1211768</v>
      </c>
      <c r="E16" s="10">
        <f t="shared" si="0"/>
        <v>97.092438159826173</v>
      </c>
      <c r="F16" s="15">
        <v>1622</v>
      </c>
      <c r="G16" s="15">
        <v>1784.2</v>
      </c>
      <c r="H16" s="15">
        <v>1962.4</v>
      </c>
      <c r="I16" s="8">
        <v>2158.1999999999998</v>
      </c>
      <c r="J16" s="8">
        <v>2158.1999999999998</v>
      </c>
      <c r="K16" s="20">
        <f t="shared" si="1"/>
        <v>109.97757847533632</v>
      </c>
      <c r="L16" s="13">
        <f t="shared" si="2"/>
        <v>195.79999999999973</v>
      </c>
      <c r="M16" s="14">
        <f t="shared" si="3"/>
        <v>3150.5967999999998</v>
      </c>
      <c r="N16" s="14">
        <f t="shared" si="4"/>
        <v>3635.3040000000001</v>
      </c>
    </row>
    <row r="17" spans="1:14" x14ac:dyDescent="0.25">
      <c r="A17" s="3">
        <v>16</v>
      </c>
      <c r="B17" s="12" t="s">
        <v>15</v>
      </c>
      <c r="C17" s="4">
        <v>1166227.56</v>
      </c>
      <c r="D17" s="4">
        <v>1136067.1200000001</v>
      </c>
      <c r="E17" s="10">
        <f t="shared" si="0"/>
        <v>97.413846059340258</v>
      </c>
      <c r="F17" s="15">
        <v>747</v>
      </c>
      <c r="G17" s="15">
        <v>747</v>
      </c>
      <c r="H17" s="15">
        <v>821.7</v>
      </c>
      <c r="I17" s="8">
        <v>904.2</v>
      </c>
      <c r="J17" s="8">
        <v>904.2</v>
      </c>
      <c r="K17" s="20">
        <f t="shared" si="1"/>
        <v>110.04016064257027</v>
      </c>
      <c r="L17" s="13">
        <f t="shared" si="2"/>
        <v>82.5</v>
      </c>
      <c r="M17" s="14">
        <f t="shared" si="3"/>
        <v>2953.774512</v>
      </c>
      <c r="N17" s="14">
        <f t="shared" si="4"/>
        <v>3408.2013600000005</v>
      </c>
    </row>
    <row r="18" spans="1:14" x14ac:dyDescent="0.25">
      <c r="A18" s="3">
        <v>17</v>
      </c>
      <c r="B18" s="12" t="s">
        <v>16</v>
      </c>
      <c r="C18" s="4">
        <v>1003488</v>
      </c>
      <c r="D18" s="4">
        <v>884064</v>
      </c>
      <c r="E18" s="10">
        <f t="shared" si="0"/>
        <v>88.099110303262222</v>
      </c>
      <c r="F18" s="13">
        <v>652</v>
      </c>
      <c r="G18" s="13">
        <v>717.2</v>
      </c>
      <c r="H18" s="13">
        <v>788.7</v>
      </c>
      <c r="I18" s="11">
        <v>867.9</v>
      </c>
      <c r="J18" s="11">
        <v>867.9</v>
      </c>
      <c r="K18" s="20">
        <f t="shared" si="1"/>
        <v>110.04184100418408</v>
      </c>
      <c r="L18" s="13">
        <f t="shared" si="2"/>
        <v>79.199999999999932</v>
      </c>
      <c r="M18" s="14">
        <f t="shared" si="3"/>
        <v>2298.5663999999997</v>
      </c>
      <c r="N18" s="14">
        <f t="shared" si="4"/>
        <v>2652.192</v>
      </c>
    </row>
    <row r="19" spans="1:14" x14ac:dyDescent="0.25">
      <c r="A19" s="3">
        <v>18</v>
      </c>
      <c r="B19" s="16" t="s">
        <v>17</v>
      </c>
      <c r="C19" s="4">
        <v>1047753.48</v>
      </c>
      <c r="D19" s="4">
        <v>1023643.81</v>
      </c>
      <c r="E19" s="10">
        <f t="shared" si="0"/>
        <v>97.698917688156968</v>
      </c>
      <c r="F19" s="13">
        <v>724</v>
      </c>
      <c r="G19" s="13">
        <v>796.4</v>
      </c>
      <c r="H19" s="13">
        <v>875.6</v>
      </c>
      <c r="I19" s="11">
        <v>963.6</v>
      </c>
      <c r="J19" s="11">
        <v>963.6</v>
      </c>
      <c r="K19" s="20">
        <f t="shared" si="1"/>
        <v>110.0502512562814</v>
      </c>
      <c r="L19" s="13">
        <f t="shared" si="2"/>
        <v>88</v>
      </c>
      <c r="M19" s="14">
        <f t="shared" si="3"/>
        <v>2661.4739060000002</v>
      </c>
      <c r="N19" s="14">
        <f t="shared" si="4"/>
        <v>3070.9314300000001</v>
      </c>
    </row>
    <row r="20" spans="1:14" x14ac:dyDescent="0.25">
      <c r="A20" s="3">
        <v>19</v>
      </c>
      <c r="B20" s="2" t="s">
        <v>18</v>
      </c>
      <c r="C20" s="4">
        <v>979929.59999999998</v>
      </c>
      <c r="D20" s="4">
        <v>919081.8</v>
      </c>
      <c r="E20" s="10">
        <f t="shared" si="0"/>
        <v>93.790594752929195</v>
      </c>
      <c r="F20" s="13">
        <v>588</v>
      </c>
      <c r="G20" s="13">
        <v>646.79999999999995</v>
      </c>
      <c r="H20" s="13">
        <v>711.7</v>
      </c>
      <c r="I20" s="11">
        <v>783.2</v>
      </c>
      <c r="J20" s="11">
        <v>783.2</v>
      </c>
      <c r="K20" s="20">
        <f t="shared" si="1"/>
        <v>110.04636785162288</v>
      </c>
      <c r="L20" s="13">
        <f t="shared" si="2"/>
        <v>71.5</v>
      </c>
      <c r="M20" s="14">
        <f t="shared" si="3"/>
        <v>2389.6126800000002</v>
      </c>
      <c r="N20" s="14">
        <f t="shared" si="4"/>
        <v>2757.2454000000002</v>
      </c>
    </row>
    <row r="21" spans="1:14" x14ac:dyDescent="0.25">
      <c r="A21" s="3">
        <v>20</v>
      </c>
      <c r="B21" s="12" t="s">
        <v>19</v>
      </c>
      <c r="C21" s="4">
        <v>1012453.08</v>
      </c>
      <c r="D21" s="4">
        <v>992706.84</v>
      </c>
      <c r="E21" s="10">
        <f t="shared" si="0"/>
        <v>98.049663694044966</v>
      </c>
      <c r="F21" s="15">
        <v>793</v>
      </c>
      <c r="G21" s="15">
        <v>872.3</v>
      </c>
      <c r="H21" s="15">
        <v>959.2</v>
      </c>
      <c r="I21" s="8">
        <v>1054.9000000000001</v>
      </c>
      <c r="J21" s="8">
        <v>1054.9000000000001</v>
      </c>
      <c r="K21" s="20">
        <f t="shared" si="1"/>
        <v>109.97706422018349</v>
      </c>
      <c r="L21" s="13">
        <f t="shared" si="2"/>
        <v>95.700000000000045</v>
      </c>
      <c r="M21" s="14">
        <f t="shared" si="3"/>
        <v>2581.0377839999996</v>
      </c>
      <c r="N21" s="14">
        <f t="shared" si="4"/>
        <v>2978.1205199999999</v>
      </c>
    </row>
    <row r="22" spans="1:14" x14ac:dyDescent="0.25">
      <c r="A22" s="3">
        <v>21</v>
      </c>
      <c r="B22" s="16" t="s">
        <v>20</v>
      </c>
      <c r="C22" s="4">
        <v>940066.27</v>
      </c>
      <c r="D22" s="4">
        <v>915043.03</v>
      </c>
      <c r="E22" s="10">
        <f t="shared" si="0"/>
        <v>97.338140852559263</v>
      </c>
      <c r="F22" s="13">
        <v>566</v>
      </c>
      <c r="G22" s="13">
        <v>622.6</v>
      </c>
      <c r="H22" s="13">
        <v>685.3</v>
      </c>
      <c r="I22" s="11">
        <v>753.5</v>
      </c>
      <c r="J22" s="11">
        <v>753.5</v>
      </c>
      <c r="K22" s="20">
        <f t="shared" si="1"/>
        <v>109.95184590690211</v>
      </c>
      <c r="L22" s="13">
        <f t="shared" si="2"/>
        <v>68.200000000000045</v>
      </c>
      <c r="M22" s="14">
        <f t="shared" si="3"/>
        <v>2379.1118780000002</v>
      </c>
      <c r="N22" s="14">
        <f t="shared" si="4"/>
        <v>2745.1290900000004</v>
      </c>
    </row>
    <row r="23" spans="1:14" x14ac:dyDescent="0.25">
      <c r="A23" s="3">
        <v>22</v>
      </c>
      <c r="B23" s="12" t="s">
        <v>21</v>
      </c>
      <c r="C23" s="4">
        <v>426849.5</v>
      </c>
      <c r="D23" s="4">
        <v>415037</v>
      </c>
      <c r="E23" s="10">
        <f t="shared" si="0"/>
        <v>97.232631173282385</v>
      </c>
      <c r="F23" s="15">
        <v>1108</v>
      </c>
      <c r="G23" s="15">
        <v>1079</v>
      </c>
      <c r="H23" s="15">
        <v>1079</v>
      </c>
      <c r="I23" s="8">
        <v>1079</v>
      </c>
      <c r="J23" s="8">
        <v>1186.9000000000001</v>
      </c>
      <c r="K23" s="20">
        <f t="shared" si="1"/>
        <v>110.00000000000001</v>
      </c>
      <c r="L23" s="13">
        <f t="shared" si="2"/>
        <v>107.90000000000009</v>
      </c>
      <c r="M23" s="14">
        <f t="shared" si="3"/>
        <v>1079.0962</v>
      </c>
      <c r="N23" s="14">
        <f t="shared" si="4"/>
        <v>1245.1110000000001</v>
      </c>
    </row>
    <row r="24" spans="1:14" x14ac:dyDescent="0.25">
      <c r="A24" s="3">
        <v>23</v>
      </c>
      <c r="B24" s="16" t="s">
        <v>22</v>
      </c>
      <c r="C24" s="4">
        <v>975129.39</v>
      </c>
      <c r="D24" s="4">
        <v>881903.07</v>
      </c>
      <c r="E24" s="10">
        <f t="shared" si="0"/>
        <v>90.439594893145397</v>
      </c>
      <c r="F24" s="13">
        <v>2535</v>
      </c>
      <c r="G24" s="13">
        <v>2293</v>
      </c>
      <c r="H24" s="13">
        <v>2293</v>
      </c>
      <c r="I24" s="11">
        <v>2293</v>
      </c>
      <c r="J24" s="11">
        <v>2522.3000000000002</v>
      </c>
      <c r="K24" s="20">
        <f t="shared" si="1"/>
        <v>110.00000000000001</v>
      </c>
      <c r="L24" s="13">
        <f t="shared" si="2"/>
        <v>229.30000000000018</v>
      </c>
      <c r="M24" s="14">
        <f t="shared" si="3"/>
        <v>2292.9479819999997</v>
      </c>
      <c r="N24" s="14">
        <f t="shared" si="4"/>
        <v>2645.70921</v>
      </c>
    </row>
    <row r="25" spans="1:14" x14ac:dyDescent="0.25">
      <c r="A25" s="3">
        <v>24</v>
      </c>
      <c r="B25" s="12" t="s">
        <v>23</v>
      </c>
      <c r="C25" s="4">
        <v>889334.73</v>
      </c>
      <c r="D25" s="4">
        <v>863862.66</v>
      </c>
      <c r="E25" s="10">
        <f t="shared" si="0"/>
        <v>97.135828710973655</v>
      </c>
      <c r="F25" s="13">
        <v>2312</v>
      </c>
      <c r="G25" s="13">
        <v>2246</v>
      </c>
      <c r="H25" s="13">
        <v>2246</v>
      </c>
      <c r="I25" s="11">
        <v>2246</v>
      </c>
      <c r="J25" s="11">
        <v>2470.6</v>
      </c>
      <c r="K25" s="20">
        <f t="shared" si="1"/>
        <v>109.99999999999999</v>
      </c>
      <c r="L25" s="13">
        <f t="shared" si="2"/>
        <v>224.59999999999991</v>
      </c>
      <c r="M25" s="14">
        <f t="shared" si="3"/>
        <v>2246.0429159999999</v>
      </c>
      <c r="N25" s="14">
        <f t="shared" si="4"/>
        <v>2591.5879800000002</v>
      </c>
    </row>
    <row r="26" spans="1:14" x14ac:dyDescent="0.25">
      <c r="A26" s="3">
        <v>25</v>
      </c>
      <c r="B26" s="12" t="s">
        <v>24</v>
      </c>
      <c r="C26" s="4">
        <v>1716026.32</v>
      </c>
      <c r="D26" s="4">
        <v>1663345.36</v>
      </c>
      <c r="E26" s="10">
        <f t="shared" si="0"/>
        <v>96.930061072722935</v>
      </c>
      <c r="F26" s="13">
        <v>4462</v>
      </c>
      <c r="G26" s="13">
        <v>4325</v>
      </c>
      <c r="H26" s="13">
        <v>4325</v>
      </c>
      <c r="I26" s="11">
        <v>4325</v>
      </c>
      <c r="J26" s="11">
        <v>4757.5</v>
      </c>
      <c r="K26" s="20">
        <f t="shared" si="1"/>
        <v>110.00000000000001</v>
      </c>
      <c r="L26" s="13">
        <f t="shared" si="2"/>
        <v>432.5</v>
      </c>
      <c r="M26" s="14">
        <f t="shared" si="3"/>
        <v>4324.6979360000005</v>
      </c>
      <c r="N26" s="14">
        <f t="shared" si="4"/>
        <v>4990.0360800000008</v>
      </c>
    </row>
    <row r="27" spans="1:14" x14ac:dyDescent="0.25">
      <c r="A27" s="3">
        <v>26</v>
      </c>
      <c r="B27" s="16" t="s">
        <v>25</v>
      </c>
      <c r="C27" s="4">
        <v>1242408</v>
      </c>
      <c r="D27" s="4">
        <v>1206496</v>
      </c>
      <c r="E27" s="10">
        <f t="shared" si="0"/>
        <v>97.109484163012468</v>
      </c>
      <c r="F27" s="15">
        <v>3230</v>
      </c>
      <c r="G27" s="15">
        <v>3137</v>
      </c>
      <c r="H27" s="15">
        <v>3137</v>
      </c>
      <c r="I27" s="8">
        <v>3137</v>
      </c>
      <c r="J27" s="8">
        <v>3450.7</v>
      </c>
      <c r="K27" s="20">
        <f t="shared" si="1"/>
        <v>109.99999999999999</v>
      </c>
      <c r="L27" s="13">
        <f t="shared" si="2"/>
        <v>313.69999999999982</v>
      </c>
      <c r="M27" s="14">
        <f t="shared" si="3"/>
        <v>3136.8896</v>
      </c>
      <c r="N27" s="14">
        <f t="shared" si="4"/>
        <v>3619.4880000000003</v>
      </c>
    </row>
    <row r="28" spans="1:14" x14ac:dyDescent="0.25">
      <c r="A28" s="3">
        <v>27</v>
      </c>
      <c r="B28" s="12" t="s">
        <v>26</v>
      </c>
      <c r="C28" s="4">
        <v>817536</v>
      </c>
      <c r="D28" s="4">
        <v>880500</v>
      </c>
      <c r="E28" s="10">
        <f t="shared" si="0"/>
        <v>107.70167919210898</v>
      </c>
      <c r="F28" s="15">
        <v>850</v>
      </c>
      <c r="G28" s="15">
        <v>935</v>
      </c>
      <c r="H28" s="15">
        <v>1028.5</v>
      </c>
      <c r="I28" s="8">
        <v>1131.9000000000001</v>
      </c>
      <c r="J28" s="8">
        <v>1131.9000000000001</v>
      </c>
      <c r="K28" s="20">
        <f t="shared" si="1"/>
        <v>110.05347593582889</v>
      </c>
      <c r="L28" s="13">
        <f t="shared" si="2"/>
        <v>103.40000000000009</v>
      </c>
      <c r="M28" s="14">
        <f t="shared" si="3"/>
        <v>2289.2999999999997</v>
      </c>
      <c r="N28" s="14">
        <f t="shared" si="4"/>
        <v>2641.5</v>
      </c>
    </row>
    <row r="29" spans="1:14" x14ac:dyDescent="0.25">
      <c r="A29" s="3">
        <v>28</v>
      </c>
      <c r="B29" s="16" t="s">
        <v>27</v>
      </c>
      <c r="C29" s="4">
        <v>867020.80000000005</v>
      </c>
      <c r="D29" s="4">
        <v>871411.19999999995</v>
      </c>
      <c r="E29" s="10">
        <f t="shared" si="0"/>
        <v>100.50637770166529</v>
      </c>
      <c r="F29" s="15">
        <v>2254</v>
      </c>
      <c r="G29" s="15">
        <v>2254</v>
      </c>
      <c r="H29" s="15">
        <v>2266</v>
      </c>
      <c r="I29" s="8">
        <v>2266</v>
      </c>
      <c r="J29" s="8">
        <v>2492.6</v>
      </c>
      <c r="K29" s="20">
        <f t="shared" si="1"/>
        <v>109.99999999999999</v>
      </c>
      <c r="L29" s="13">
        <f t="shared" si="2"/>
        <v>226.59999999999991</v>
      </c>
      <c r="M29" s="14">
        <f t="shared" si="3"/>
        <v>2265.6691199999996</v>
      </c>
      <c r="N29" s="14">
        <f t="shared" si="4"/>
        <v>2614.2336</v>
      </c>
    </row>
    <row r="30" spans="1:14" x14ac:dyDescent="0.25">
      <c r="A30" s="3">
        <v>29</v>
      </c>
      <c r="B30" s="12" t="s">
        <v>28</v>
      </c>
      <c r="C30" s="4">
        <v>1449823.1</v>
      </c>
      <c r="D30" s="4">
        <v>1423435.42</v>
      </c>
      <c r="E30" s="10">
        <f t="shared" si="0"/>
        <v>98.17993795243018</v>
      </c>
      <c r="F30" s="15">
        <v>1582</v>
      </c>
      <c r="G30" s="15">
        <v>1740.2</v>
      </c>
      <c r="H30" s="15">
        <v>1914</v>
      </c>
      <c r="I30" s="8">
        <v>2105.4</v>
      </c>
      <c r="J30" s="8">
        <v>2105.4</v>
      </c>
      <c r="K30" s="20">
        <f t="shared" si="1"/>
        <v>110.00000000000001</v>
      </c>
      <c r="L30" s="13">
        <f t="shared" si="2"/>
        <v>191.40000000000009</v>
      </c>
      <c r="M30" s="14">
        <f t="shared" si="3"/>
        <v>3700.9320919999996</v>
      </c>
      <c r="N30" s="14">
        <f t="shared" si="4"/>
        <v>4270.3062600000003</v>
      </c>
    </row>
    <row r="31" spans="1:14" x14ac:dyDescent="0.25">
      <c r="A31" s="3">
        <v>30</v>
      </c>
      <c r="B31" s="12" t="s">
        <v>29</v>
      </c>
      <c r="C31" s="4">
        <v>895202</v>
      </c>
      <c r="D31" s="4">
        <v>878600.8</v>
      </c>
      <c r="E31" s="10">
        <f t="shared" si="0"/>
        <v>98.145535867882344</v>
      </c>
      <c r="F31" s="13">
        <v>2328</v>
      </c>
      <c r="G31" s="13">
        <v>2284</v>
      </c>
      <c r="H31" s="13">
        <v>2284</v>
      </c>
      <c r="I31" s="11">
        <v>2284</v>
      </c>
      <c r="J31" s="11">
        <v>2512.4</v>
      </c>
      <c r="K31" s="20">
        <f t="shared" si="1"/>
        <v>110.00000000000001</v>
      </c>
      <c r="L31" s="13">
        <f t="shared" si="2"/>
        <v>228.40000000000009</v>
      </c>
      <c r="M31" s="14">
        <f t="shared" si="3"/>
        <v>2284.3620799999999</v>
      </c>
      <c r="N31" s="14">
        <f t="shared" si="4"/>
        <v>2635.8024</v>
      </c>
    </row>
    <row r="32" spans="1:14" x14ac:dyDescent="0.25">
      <c r="A32" s="3">
        <v>31</v>
      </c>
      <c r="B32" s="16" t="s">
        <v>30</v>
      </c>
      <c r="C32" s="4">
        <v>670480.81999999995</v>
      </c>
      <c r="D32" s="4">
        <v>522658.42</v>
      </c>
      <c r="E32" s="10">
        <f t="shared" si="0"/>
        <v>77.952777232315157</v>
      </c>
      <c r="F32" s="13">
        <v>1743</v>
      </c>
      <c r="G32" s="13">
        <v>1359</v>
      </c>
      <c r="H32" s="13">
        <v>1359</v>
      </c>
      <c r="I32" s="11">
        <v>1359</v>
      </c>
      <c r="J32" s="11">
        <v>1494.9</v>
      </c>
      <c r="K32" s="20">
        <f t="shared" si="1"/>
        <v>110.00000000000001</v>
      </c>
      <c r="L32" s="13">
        <f t="shared" si="2"/>
        <v>135.90000000000009</v>
      </c>
      <c r="M32" s="14">
        <f t="shared" si="3"/>
        <v>1358.9118919999999</v>
      </c>
      <c r="N32" s="14">
        <f t="shared" si="4"/>
        <v>1567.9752599999999</v>
      </c>
    </row>
    <row r="33" spans="1:14" x14ac:dyDescent="0.25">
      <c r="A33" s="3">
        <v>32</v>
      </c>
      <c r="B33" s="12" t="s">
        <v>31</v>
      </c>
      <c r="C33" s="4">
        <v>1549730.01</v>
      </c>
      <c r="D33" s="4">
        <v>1510599.96</v>
      </c>
      <c r="E33" s="10">
        <f t="shared" si="0"/>
        <v>97.475040829853967</v>
      </c>
      <c r="F33" s="13">
        <v>1746</v>
      </c>
      <c r="G33" s="13">
        <v>1920.6</v>
      </c>
      <c r="H33" s="13">
        <v>2113.1</v>
      </c>
      <c r="I33" s="11">
        <v>2324.3000000000002</v>
      </c>
      <c r="J33" s="11">
        <v>2324.3000000000002</v>
      </c>
      <c r="K33" s="20">
        <f t="shared" si="1"/>
        <v>109.99479437792819</v>
      </c>
      <c r="L33" s="13">
        <f t="shared" si="2"/>
        <v>211.20000000000027</v>
      </c>
      <c r="M33" s="14">
        <f t="shared" si="3"/>
        <v>3927.5598959999998</v>
      </c>
      <c r="N33" s="14">
        <f t="shared" si="4"/>
        <v>4531.7998799999996</v>
      </c>
    </row>
    <row r="34" spans="1:14" x14ac:dyDescent="0.25">
      <c r="A34" s="3">
        <v>33</v>
      </c>
      <c r="B34" s="16" t="s">
        <v>32</v>
      </c>
      <c r="C34" s="4">
        <v>1153416</v>
      </c>
      <c r="D34" s="4">
        <v>1121776</v>
      </c>
      <c r="E34" s="10">
        <f t="shared" si="0"/>
        <v>97.256844018116624</v>
      </c>
      <c r="F34" s="15">
        <v>2999</v>
      </c>
      <c r="G34" s="15">
        <v>2917</v>
      </c>
      <c r="H34" s="15">
        <v>2917</v>
      </c>
      <c r="I34" s="8">
        <v>2917</v>
      </c>
      <c r="J34" s="8">
        <v>3208.7</v>
      </c>
      <c r="K34" s="20">
        <f t="shared" si="1"/>
        <v>109.99999999999999</v>
      </c>
      <c r="L34" s="13">
        <f t="shared" si="2"/>
        <v>291.69999999999982</v>
      </c>
      <c r="M34" s="14">
        <f t="shared" si="3"/>
        <v>2916.6176</v>
      </c>
      <c r="N34" s="14">
        <f t="shared" si="4"/>
        <v>3365.328</v>
      </c>
    </row>
    <row r="35" spans="1:14" x14ac:dyDescent="0.25">
      <c r="A35" s="3">
        <v>34</v>
      </c>
      <c r="B35" s="12" t="s">
        <v>33</v>
      </c>
      <c r="C35" s="4">
        <v>735790.8</v>
      </c>
      <c r="D35" s="4">
        <v>707058.95</v>
      </c>
      <c r="E35" s="10">
        <f t="shared" si="0"/>
        <v>96.095106108964657</v>
      </c>
      <c r="F35" s="15">
        <v>1913</v>
      </c>
      <c r="G35" s="15">
        <v>1838</v>
      </c>
      <c r="H35" s="15">
        <v>1838</v>
      </c>
      <c r="I35" s="8">
        <v>1838</v>
      </c>
      <c r="J35" s="8">
        <v>2021.8</v>
      </c>
      <c r="K35" s="20">
        <f t="shared" si="1"/>
        <v>109.99999999999999</v>
      </c>
      <c r="L35" s="13">
        <f t="shared" si="2"/>
        <v>183.79999999999995</v>
      </c>
      <c r="M35" s="14">
        <f t="shared" si="3"/>
        <v>1838.3532699999998</v>
      </c>
      <c r="N35" s="14">
        <f t="shared" si="4"/>
        <v>2121.1768499999998</v>
      </c>
    </row>
    <row r="36" spans="1:14" x14ac:dyDescent="0.25">
      <c r="A36" s="3">
        <v>35</v>
      </c>
      <c r="B36" s="16" t="s">
        <v>34</v>
      </c>
      <c r="C36" s="4">
        <v>1349685.54</v>
      </c>
      <c r="D36" s="4">
        <v>1328105.1000000001</v>
      </c>
      <c r="E36" s="10">
        <f t="shared" si="0"/>
        <v>98.401076446295789</v>
      </c>
      <c r="F36" s="15">
        <v>160</v>
      </c>
      <c r="G36" s="15">
        <v>176</v>
      </c>
      <c r="H36" s="15">
        <v>193.6</v>
      </c>
      <c r="I36" s="8">
        <v>213.4</v>
      </c>
      <c r="J36" s="8">
        <v>213.4</v>
      </c>
      <c r="K36" s="20">
        <f t="shared" si="1"/>
        <v>110.22727272727273</v>
      </c>
      <c r="L36" s="13">
        <f t="shared" si="2"/>
        <v>19.800000000000011</v>
      </c>
      <c r="M36" s="14">
        <f t="shared" si="3"/>
        <v>3453.0732600000001</v>
      </c>
      <c r="N36" s="14">
        <f t="shared" si="4"/>
        <v>3984.3153000000002</v>
      </c>
    </row>
    <row r="37" spans="1:14" x14ac:dyDescent="0.25">
      <c r="A37" s="3">
        <v>36</v>
      </c>
      <c r="B37" s="16" t="s">
        <v>35</v>
      </c>
      <c r="C37" s="4">
        <v>647457.79</v>
      </c>
      <c r="D37" s="4">
        <v>635124.67000000004</v>
      </c>
      <c r="E37" s="10">
        <f t="shared" si="0"/>
        <v>98.095146866639766</v>
      </c>
      <c r="F37" s="15">
        <v>1557</v>
      </c>
      <c r="G37" s="15">
        <v>1651</v>
      </c>
      <c r="H37" s="15">
        <v>1651</v>
      </c>
      <c r="I37" s="8">
        <v>1651</v>
      </c>
      <c r="J37" s="8">
        <v>1816.1</v>
      </c>
      <c r="K37" s="20">
        <f t="shared" si="1"/>
        <v>109.99999999999999</v>
      </c>
      <c r="L37" s="13">
        <f t="shared" si="2"/>
        <v>165.09999999999991</v>
      </c>
      <c r="M37" s="14">
        <f t="shared" si="3"/>
        <v>1651.3241419999999</v>
      </c>
      <c r="N37" s="14">
        <f t="shared" si="4"/>
        <v>1905.3740100000002</v>
      </c>
    </row>
    <row r="38" spans="1:14" x14ac:dyDescent="0.25">
      <c r="A38" s="3">
        <v>37</v>
      </c>
      <c r="B38" s="12" t="s">
        <v>36</v>
      </c>
      <c r="C38" s="4">
        <v>591640</v>
      </c>
      <c r="D38" s="4">
        <v>576288</v>
      </c>
      <c r="E38" s="10">
        <f t="shared" si="0"/>
        <v>97.405178824961126</v>
      </c>
      <c r="F38" s="15">
        <v>1538</v>
      </c>
      <c r="G38" s="15">
        <v>1498</v>
      </c>
      <c r="H38" s="15">
        <v>1498</v>
      </c>
      <c r="I38" s="8">
        <v>1498</v>
      </c>
      <c r="J38" s="8">
        <v>1647.8</v>
      </c>
      <c r="K38" s="20">
        <f t="shared" si="1"/>
        <v>109.99999999999999</v>
      </c>
      <c r="L38" s="13">
        <f t="shared" si="2"/>
        <v>149.79999999999995</v>
      </c>
      <c r="M38" s="14">
        <f t="shared" si="3"/>
        <v>1498.3488</v>
      </c>
      <c r="N38" s="14">
        <f t="shared" si="4"/>
        <v>1728.864</v>
      </c>
    </row>
    <row r="39" spans="1:14" x14ac:dyDescent="0.25">
      <c r="A39" s="3">
        <v>38</v>
      </c>
      <c r="B39" s="16" t="s">
        <v>37</v>
      </c>
      <c r="C39" s="4">
        <v>1636549.04</v>
      </c>
      <c r="D39" s="4">
        <v>1592051.16</v>
      </c>
      <c r="E39" s="10">
        <f t="shared" si="0"/>
        <v>97.28099318062597</v>
      </c>
      <c r="F39" s="13">
        <v>1691</v>
      </c>
      <c r="G39" s="13">
        <v>1860.1</v>
      </c>
      <c r="H39" s="13">
        <v>2046</v>
      </c>
      <c r="I39" s="11">
        <v>2250.6</v>
      </c>
      <c r="J39" s="11">
        <v>2250.6</v>
      </c>
      <c r="K39" s="20">
        <f t="shared" si="1"/>
        <v>109.99999999999999</v>
      </c>
      <c r="L39" s="13">
        <f t="shared" si="2"/>
        <v>204.59999999999991</v>
      </c>
      <c r="M39" s="14">
        <f t="shared" si="3"/>
        <v>4139.3330159999996</v>
      </c>
      <c r="N39" s="14">
        <f t="shared" si="4"/>
        <v>4776.1534799999999</v>
      </c>
    </row>
    <row r="40" spans="1:14" x14ac:dyDescent="0.25">
      <c r="A40" s="3">
        <v>39</v>
      </c>
      <c r="B40" s="12" t="s">
        <v>38</v>
      </c>
      <c r="C40" s="4">
        <v>2323185.7999999998</v>
      </c>
      <c r="D40" s="4">
        <v>2023484.64</v>
      </c>
      <c r="E40" s="10">
        <f t="shared" si="0"/>
        <v>87.099561300693225</v>
      </c>
      <c r="F40" s="15">
        <v>921</v>
      </c>
      <c r="G40" s="15">
        <v>1013.1</v>
      </c>
      <c r="H40" s="15">
        <v>1114.3</v>
      </c>
      <c r="I40" s="8">
        <v>1225.4000000000001</v>
      </c>
      <c r="J40" s="8">
        <v>1225.4000000000001</v>
      </c>
      <c r="K40" s="20">
        <f t="shared" si="1"/>
        <v>109.97038499506418</v>
      </c>
      <c r="L40" s="13">
        <f t="shared" si="2"/>
        <v>111.10000000000014</v>
      </c>
      <c r="M40" s="14">
        <f t="shared" si="3"/>
        <v>5261.0600639999993</v>
      </c>
      <c r="N40" s="14">
        <f t="shared" si="4"/>
        <v>6070.4539199999999</v>
      </c>
    </row>
    <row r="41" spans="1:14" x14ac:dyDescent="0.25">
      <c r="A41" s="3">
        <v>40</v>
      </c>
      <c r="B41" s="12" t="s">
        <v>39</v>
      </c>
      <c r="C41" s="4">
        <v>1390256</v>
      </c>
      <c r="D41" s="4">
        <v>1484464</v>
      </c>
      <c r="E41" s="10">
        <f t="shared" si="0"/>
        <v>106.77630594653071</v>
      </c>
      <c r="F41" s="15">
        <v>1738</v>
      </c>
      <c r="G41" s="15">
        <v>1911.8</v>
      </c>
      <c r="H41" s="15">
        <v>2103.1999999999998</v>
      </c>
      <c r="I41" s="8">
        <v>2313.3000000000002</v>
      </c>
      <c r="J41" s="8">
        <v>2313.3000000000002</v>
      </c>
      <c r="K41" s="20">
        <f t="shared" si="1"/>
        <v>109.989539748954</v>
      </c>
      <c r="L41" s="13">
        <f t="shared" si="2"/>
        <v>210.10000000000036</v>
      </c>
      <c r="M41" s="14">
        <f t="shared" si="3"/>
        <v>3859.6063999999997</v>
      </c>
      <c r="N41" s="14">
        <f t="shared" si="4"/>
        <v>4453.3919999999998</v>
      </c>
    </row>
    <row r="42" spans="1:14" x14ac:dyDescent="0.25">
      <c r="A42" s="3">
        <v>41</v>
      </c>
      <c r="B42" s="16" t="s">
        <v>40</v>
      </c>
      <c r="C42" s="4">
        <v>1447888</v>
      </c>
      <c r="D42" s="4">
        <v>1407992</v>
      </c>
      <c r="E42" s="10">
        <f t="shared" si="0"/>
        <v>97.244538251577467</v>
      </c>
      <c r="F42" s="15">
        <v>3765</v>
      </c>
      <c r="G42" s="15">
        <v>3661</v>
      </c>
      <c r="H42" s="15">
        <v>3661</v>
      </c>
      <c r="I42" s="8">
        <v>3661</v>
      </c>
      <c r="J42" s="8">
        <v>4027.1</v>
      </c>
      <c r="K42" s="20">
        <f t="shared" si="1"/>
        <v>109.99999999999999</v>
      </c>
      <c r="L42" s="13">
        <f t="shared" si="2"/>
        <v>366.09999999999991</v>
      </c>
      <c r="M42" s="14">
        <f t="shared" si="3"/>
        <v>3660.7791999999999</v>
      </c>
      <c r="N42" s="14">
        <f t="shared" si="4"/>
        <v>4223.9759999999997</v>
      </c>
    </row>
    <row r="43" spans="1:14" x14ac:dyDescent="0.25">
      <c r="A43" s="3">
        <v>42</v>
      </c>
      <c r="B43" s="12" t="s">
        <v>41</v>
      </c>
      <c r="C43" s="4">
        <v>1821355.2</v>
      </c>
      <c r="D43" s="4">
        <v>1792294.56</v>
      </c>
      <c r="E43" s="10">
        <f t="shared" si="0"/>
        <v>98.404449609828987</v>
      </c>
      <c r="F43" s="13">
        <v>3552</v>
      </c>
      <c r="G43" s="13">
        <v>3907.2</v>
      </c>
      <c r="H43" s="13">
        <v>4297.7</v>
      </c>
      <c r="I43" s="11">
        <v>4727.8</v>
      </c>
      <c r="J43" s="11">
        <v>4727.8</v>
      </c>
      <c r="K43" s="20">
        <f t="shared" si="1"/>
        <v>110.00767852572307</v>
      </c>
      <c r="L43" s="13">
        <f t="shared" si="2"/>
        <v>430.10000000000036</v>
      </c>
      <c r="M43" s="14">
        <f t="shared" si="3"/>
        <v>4659.9658559999998</v>
      </c>
      <c r="N43" s="14">
        <f t="shared" si="4"/>
        <v>5376.8836799999999</v>
      </c>
    </row>
    <row r="44" spans="1:14" x14ac:dyDescent="0.25">
      <c r="A44" s="3">
        <v>43</v>
      </c>
      <c r="B44" s="16" t="s">
        <v>42</v>
      </c>
      <c r="C44" s="4">
        <v>895390.65</v>
      </c>
      <c r="D44" s="4">
        <v>870705</v>
      </c>
      <c r="E44" s="10">
        <f t="shared" si="0"/>
        <v>97.24303017906206</v>
      </c>
      <c r="F44" s="13">
        <v>2328</v>
      </c>
      <c r="G44" s="13">
        <v>2264</v>
      </c>
      <c r="H44" s="13">
        <v>2264</v>
      </c>
      <c r="I44" s="11">
        <v>2264</v>
      </c>
      <c r="J44" s="11">
        <v>2490.4</v>
      </c>
      <c r="K44" s="20">
        <f t="shared" si="1"/>
        <v>110.00000000000001</v>
      </c>
      <c r="L44" s="13">
        <f t="shared" si="2"/>
        <v>226.40000000000009</v>
      </c>
      <c r="M44" s="14">
        <f t="shared" si="3"/>
        <v>2263.8330000000001</v>
      </c>
      <c r="N44" s="14">
        <f t="shared" si="4"/>
        <v>2612.1150000000002</v>
      </c>
    </row>
    <row r="45" spans="1:14" x14ac:dyDescent="0.25">
      <c r="A45" s="22"/>
      <c r="B45" s="23" t="s">
        <v>57</v>
      </c>
      <c r="C45" s="24">
        <f>SUM(C2:C44)</f>
        <v>54252022.059999995</v>
      </c>
      <c r="D45" s="24">
        <f>SUM(D2:D44)</f>
        <v>52680491.830000013</v>
      </c>
      <c r="E45" s="24"/>
      <c r="F45" s="24"/>
      <c r="G45" s="24"/>
      <c r="H45" s="25" t="s">
        <v>56</v>
      </c>
      <c r="I45" s="26">
        <f>AVERAGE(I2:I44)</f>
        <v>2184.3790697674417</v>
      </c>
      <c r="J45" s="26">
        <f>AVERAGE(J2:J44)</f>
        <v>2324.3325581395347</v>
      </c>
      <c r="K45" s="27"/>
      <c r="L45" s="26">
        <f>AVERAGE(L2:L44)</f>
        <v>211.32558139534885</v>
      </c>
      <c r="M45" s="9"/>
      <c r="N45" s="9"/>
    </row>
    <row r="46" spans="1:14" x14ac:dyDescent="0.25">
      <c r="A46" s="22"/>
      <c r="B46" s="23" t="s">
        <v>44</v>
      </c>
      <c r="C46" s="22"/>
      <c r="D46" s="28">
        <f>D45/C45</f>
        <v>0.97103278052453146</v>
      </c>
      <c r="E46" s="28"/>
      <c r="F46" s="28"/>
      <c r="G46" s="28"/>
      <c r="H46" s="29"/>
      <c r="I46" s="30"/>
      <c r="J46" s="31"/>
      <c r="K46" s="32"/>
      <c r="L46" s="32"/>
      <c r="M46" s="9"/>
      <c r="N46" s="9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</vt:lpstr>
      <vt:lpstr>'Лист1 '!Заголовки_для_печати</vt:lpstr>
      <vt:lpstr>'Лист1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2024-09-26T06:20:40Z</dcterms:modified>
</cp:coreProperties>
</file>